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F8" i="1"/>
  <c r="G8" i="1" s="1"/>
  <c r="B8" i="1"/>
  <c r="C8" i="1" s="1"/>
  <c r="D8" i="1" l="1"/>
  <c r="H8" i="1"/>
  <c r="E8" i="1"/>
  <c r="I8" i="1"/>
  <c r="J8" i="1" s="1"/>
  <c r="S8" i="1" s="1"/>
</calcChain>
</file>

<file path=xl/sharedStrings.xml><?xml version="1.0" encoding="utf-8"?>
<sst xmlns="http://schemas.openxmlformats.org/spreadsheetml/2006/main" count="21" uniqueCount="21">
  <si>
    <t xml:space="preserve">Сводная информация по открытым бюджетам  за 2022 год 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</si>
  <si>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</si>
  <si>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</si>
  <si>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</si>
  <si>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</si>
  <si>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</si>
  <si>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мебель</t>
  </si>
  <si>
    <t>кабинеты</t>
  </si>
  <si>
    <t>турникет</t>
  </si>
  <si>
    <t>в месяц  МБ+РБ</t>
  </si>
  <si>
    <t xml:space="preserve">з/пл  </t>
  </si>
  <si>
    <t>налоги</t>
  </si>
  <si>
    <t>Коомунальные расходы</t>
  </si>
  <si>
    <t>ГСМ /144</t>
  </si>
  <si>
    <t xml:space="preserve">Общие затраты школ  за год </t>
  </si>
  <si>
    <t>111  год</t>
  </si>
  <si>
    <t>отопление за отопительный сезон</t>
  </si>
  <si>
    <t>эл/энергия год</t>
  </si>
  <si>
    <t>услуги связи год/152</t>
  </si>
  <si>
    <t>вода канализ</t>
  </si>
  <si>
    <t>Кызылегиская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</si>
</sst>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5" fontId="9" fillId="2" borderId="10" xfId="1" applyFont="1" applyFill="1" applyBorder="1" applyAlignment="1">
      <alignment vertical="top" wrapText="1"/>
    </xf>
    <xf numFmtId="164" fontId="9" fillId="2" borderId="6" xfId="1" applyNumberFormat="1" applyFont="1" applyFill="1" applyBorder="1" applyAlignment="1">
      <alignment vertical="top" wrapText="1"/>
    </xf>
    <xf numFmtId="3" fontId="6" fillId="2" borderId="9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1.2022&#1075;%20&#1058;&#1040;&#1056;&#1048;&#1060;&#1048;&#1050;&#1040;&#1062;&#1048;&#1071;/&#1064;&#1058;&#1040;&#1058;&#1053;&#1054;&#1045;%20&#1096;&#1082;&#1086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52">
          <cell r="J52">
            <v>3830868.4139168495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01.01.2022 ЗСШ №1"/>
      <sheetName val="01.01.ЗКСШ"/>
      <sheetName val="01.01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01.01 Чаглинс СШ"/>
      <sheetName val="Симфероп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5.04 Пухальска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7">
          <cell r="L7">
            <v>197535.04500307923</v>
          </cell>
        </row>
        <row r="53">
          <cell r="L53">
            <v>63436.06391543895</v>
          </cell>
        </row>
      </sheetData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L10" sqref="L10"/>
    </sheetView>
  </sheetViews>
  <sheetFormatPr defaultRowHeight="15" x14ac:dyDescent="0.25"/>
  <cols>
    <col min="1" max="1" width="26.85546875" customWidth="1"/>
  </cols>
  <sheetData>
    <row r="1" spans="1:19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  <c r="L1" s="4"/>
      <c r="M1" s="2"/>
      <c r="N1" s="2"/>
      <c r="O1" s="2"/>
      <c r="P1" s="2"/>
      <c r="Q1" s="2"/>
      <c r="R1" s="2"/>
      <c r="S1" s="5"/>
    </row>
    <row r="2" spans="1:19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>
        <v>44562</v>
      </c>
      <c r="P2" s="8"/>
      <c r="Q2" s="8"/>
      <c r="R2" s="8"/>
      <c r="S2" s="9"/>
    </row>
    <row r="3" spans="1:19" ht="31.5" x14ac:dyDescent="0.25">
      <c r="A3" s="10" t="s">
        <v>1</v>
      </c>
      <c r="B3" s="11"/>
      <c r="C3" s="11"/>
      <c r="D3" s="11"/>
      <c r="E3" s="11"/>
      <c r="F3" s="12" t="s">
        <v>2</v>
      </c>
      <c r="G3" s="13" t="s">
        <v>3</v>
      </c>
      <c r="H3" s="14"/>
      <c r="I3" s="15"/>
      <c r="J3" s="14" t="s">
        <v>4</v>
      </c>
      <c r="K3" s="16" t="s">
        <v>5</v>
      </c>
      <c r="L3" s="17"/>
      <c r="M3" s="17"/>
      <c r="N3" s="17"/>
      <c r="O3" s="18"/>
      <c r="P3" s="19" t="s">
        <v>6</v>
      </c>
      <c r="Q3" s="20" t="s">
        <v>7</v>
      </c>
      <c r="R3" s="20" t="s">
        <v>8</v>
      </c>
      <c r="S3" s="21"/>
    </row>
    <row r="4" spans="1:19" ht="15.75" x14ac:dyDescent="0.25">
      <c r="A4" s="22"/>
      <c r="B4" s="22"/>
      <c r="C4" s="22"/>
      <c r="D4" s="22"/>
      <c r="E4" s="22"/>
      <c r="F4" s="22"/>
      <c r="G4" s="22"/>
      <c r="H4" s="22"/>
      <c r="I4" s="23"/>
      <c r="J4" s="24"/>
      <c r="K4" s="25"/>
      <c r="L4" s="26"/>
      <c r="M4" s="25"/>
      <c r="N4" s="25"/>
      <c r="O4" s="25"/>
      <c r="P4" s="27"/>
      <c r="Q4" s="28"/>
      <c r="R4" s="28"/>
      <c r="S4" s="21"/>
    </row>
    <row r="5" spans="1:19" ht="15.75" x14ac:dyDescent="0.25">
      <c r="A5" s="29"/>
      <c r="B5" s="30"/>
      <c r="C5" s="30"/>
      <c r="D5" s="30"/>
      <c r="E5" s="30"/>
      <c r="F5" s="23"/>
      <c r="G5" s="23"/>
      <c r="H5" s="23"/>
      <c r="I5" s="23"/>
      <c r="J5" s="24"/>
      <c r="K5" s="25"/>
      <c r="L5" s="26"/>
      <c r="M5" s="25"/>
      <c r="N5" s="25"/>
      <c r="O5" s="25"/>
      <c r="P5" s="27"/>
      <c r="Q5" s="28"/>
      <c r="R5" s="28"/>
      <c r="S5" s="21"/>
    </row>
    <row r="6" spans="1:19" ht="15.75" x14ac:dyDescent="0.25">
      <c r="A6" s="31"/>
      <c r="B6" s="32"/>
      <c r="C6" s="33" t="s">
        <v>9</v>
      </c>
      <c r="D6" s="33"/>
      <c r="E6" s="33"/>
      <c r="F6" s="34" t="s">
        <v>10</v>
      </c>
      <c r="G6" s="35" t="s">
        <v>11</v>
      </c>
      <c r="H6" s="35"/>
      <c r="I6" s="35"/>
      <c r="J6" s="24"/>
      <c r="K6" s="36" t="s">
        <v>12</v>
      </c>
      <c r="L6" s="36"/>
      <c r="M6" s="36"/>
      <c r="N6" s="36"/>
      <c r="O6" s="37" t="s">
        <v>13</v>
      </c>
      <c r="P6" s="27"/>
      <c r="Q6" s="28"/>
      <c r="R6" s="28"/>
      <c r="S6" s="38" t="s">
        <v>14</v>
      </c>
    </row>
    <row r="7" spans="1:19" ht="78.75" x14ac:dyDescent="0.25">
      <c r="A7" s="31"/>
      <c r="B7" s="32">
        <v>111</v>
      </c>
      <c r="C7" s="32">
        <v>121</v>
      </c>
      <c r="D7" s="32">
        <v>122</v>
      </c>
      <c r="E7" s="32">
        <v>124</v>
      </c>
      <c r="F7" s="34" t="s">
        <v>15</v>
      </c>
      <c r="G7" s="34">
        <v>121</v>
      </c>
      <c r="H7" s="34">
        <v>122</v>
      </c>
      <c r="I7" s="34">
        <v>124</v>
      </c>
      <c r="J7" s="39"/>
      <c r="K7" s="34" t="s">
        <v>16</v>
      </c>
      <c r="L7" s="40" t="s">
        <v>17</v>
      </c>
      <c r="M7" s="41" t="s">
        <v>18</v>
      </c>
      <c r="N7" s="41" t="s">
        <v>19</v>
      </c>
      <c r="O7" s="42"/>
      <c r="P7" s="43"/>
      <c r="Q7" s="44"/>
      <c r="R7" s="44"/>
      <c r="S7" s="38"/>
    </row>
    <row r="8" spans="1:19" ht="63" x14ac:dyDescent="0.25">
      <c r="A8" s="45" t="s">
        <v>20</v>
      </c>
      <c r="B8" s="46">
        <f>'[1]Свод '!$J$52/1000</f>
        <v>3830.8684139168495</v>
      </c>
      <c r="C8" s="46">
        <f t="shared" ref="C8" si="0">(B8-B8*10%)*6%</f>
        <v>206.86689435150984</v>
      </c>
      <c r="D8" s="46">
        <f t="shared" ref="D8" si="1">(B8-B8*10%)*3.5%</f>
        <v>120.67235503838077</v>
      </c>
      <c r="E8" s="46">
        <f t="shared" ref="E8" si="2">B8*2%</f>
        <v>76.617368278336997</v>
      </c>
      <c r="F8" s="47">
        <f>'[2]Свод '!$L$53</f>
        <v>63436.06391543895</v>
      </c>
      <c r="G8" s="47">
        <f t="shared" ref="G8" si="3">(F8-F8*10%)*6%</f>
        <v>3425.5474514337034</v>
      </c>
      <c r="H8" s="47">
        <f t="shared" ref="H8" si="4">(F8-F8*10%)*3.5%</f>
        <v>1998.2360133363272</v>
      </c>
      <c r="I8" s="47">
        <f t="shared" ref="I8" si="5">F8*2%</f>
        <v>1268.7212783087791</v>
      </c>
      <c r="J8" s="47">
        <f t="shared" ref="J8" si="6">F8+G8+H8+I8</f>
        <v>70128.568658517746</v>
      </c>
      <c r="K8" s="48">
        <f>6662+310</f>
        <v>6972</v>
      </c>
      <c r="L8" s="49">
        <v>326.39999999999998</v>
      </c>
      <c r="M8" s="49">
        <v>212</v>
      </c>
      <c r="N8" s="50">
        <v>161</v>
      </c>
      <c r="O8" s="51">
        <v>538</v>
      </c>
      <c r="P8" s="52"/>
      <c r="Q8" s="53"/>
      <c r="R8" s="53"/>
      <c r="S8" s="21">
        <f t="shared" ref="S8" si="7">J8+K8+L8+M8+N8+P8+O8+Q8+R8</f>
        <v>78337.968658517741</v>
      </c>
    </row>
  </sheetData>
  <mergeCells count="14">
    <mergeCell ref="S6:S7"/>
    <mergeCell ref="Q3:Q7"/>
    <mergeCell ref="R3:R7"/>
    <mergeCell ref="A4:H4"/>
    <mergeCell ref="C6:E6"/>
    <mergeCell ref="G6:I6"/>
    <mergeCell ref="K6:N6"/>
    <mergeCell ref="O6:O7"/>
    <mergeCell ref="A1:I1"/>
    <mergeCell ref="A2:N2"/>
    <mergeCell ref="G3:I3"/>
    <mergeCell ref="J3:J7"/>
    <mergeCell ref="K3:O3"/>
    <mergeCell ref="P3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2022-05-24T04:37:17Z</dcterms:created>
  <dcterms:modified xsi:type="dcterms:W3CDTF">2022-05-24T04:40:20Z</dcterms:modified>
</cp:coreProperties>
</file>